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120" windowHeight="79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<sst xmlns="http://schemas.openxmlformats.org/spreadsheetml/2006/main" count="50" uniqueCount="38">
  <si>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</si>
  <si>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t>N - Number:</t>
  </si>
  <si>
    <t>Serial Number:</t>
  </si>
  <si>
    <t>WGT (LBS)</t>
  </si>
  <si>
    <t>ARM (IN)</t>
  </si>
  <si>
    <t>MOMENT (IN/LB)</t>
  </si>
  <si>
    <t xml:space="preserve">LEFT WHEEL = </t>
  </si>
  <si>
    <t>X</t>
  </si>
  <si>
    <t xml:space="preserve"> =</t>
  </si>
  <si>
    <t xml:space="preserve">RIGHT WHEEL = </t>
  </si>
  <si>
    <t xml:space="preserve">TAIL WHEEL = </t>
  </si>
  <si>
    <t>TOTAL PLANE EMPTY =</t>
  </si>
  <si>
    <t>TOTAL EMPTY MOMENTS    =</t>
  </si>
  <si>
    <t>PLANES EMPTY CTR OF GRAVITY =</t>
  </si>
  <si>
    <t>INCHES FROM DATUM</t>
  </si>
  <si>
    <t>for tail wheel, or the weight of the blocking deducted from tailwheel weight if blocking is above scale</t>
  </si>
  <si>
    <t>GALLONS OF GAS IN FUEL TANK =</t>
  </si>
  <si>
    <t>PLANE WGT EMPTY =</t>
  </si>
  <si>
    <t>PLANES GROSS WGT =</t>
  </si>
  <si>
    <t>TOTAL MOMENTS =</t>
  </si>
  <si>
    <t>CTR OF GRAVITY AT TAKE-OFF    =</t>
  </si>
  <si>
    <t xml:space="preserve">      INCHES FROM DATUM</t>
  </si>
  <si>
    <t>SAFE CTR OF GRAVITY RANGE AT TAKE-OFF IS 80" TO 90" FROM DATUM !</t>
  </si>
  <si>
    <t>1060 LB</t>
  </si>
  <si>
    <t>960 LB</t>
  </si>
  <si>
    <t>W &amp; B for Challenger XL-65 (582 Rotax)</t>
  </si>
  <si>
    <t>MAX GROSS WEIGHT</t>
  </si>
  <si>
    <t>MAX ZERO FUEL WEIGHT !!!!</t>
  </si>
  <si>
    <t>Fuel position in drawing is now baggage position</t>
  </si>
  <si>
    <t>WITH PJ FLOATS</t>
  </si>
  <si>
    <t>FLOATS NOT SHOWN</t>
  </si>
  <si>
    <t>WHEEL MOMENT ARMS WITH FLOATS ARE 96" AT FLOAT'S WHEELS</t>
  </si>
  <si>
    <r>
      <t>N</t>
    </r>
    <r>
      <rPr>
        <u val="single"/>
        <sz val="8"/>
        <rFont val="Arial"/>
        <family val="2"/>
      </rPr>
      <t>OTE: Empty weight does not include useable fuel. Aircraft must be weighed in a level flying attitude. Scale placed above blocking</t>
    </r>
  </si>
  <si>
    <t>FRONT SEAT WT. ( lbs.)=</t>
  </si>
  <si>
    <t>FUEL (6 lbs x US gallons) =</t>
  </si>
  <si>
    <t>BAGGAGE ( lbs. ) =</t>
  </si>
  <si>
    <t>REAR SEAT WT .( lbs.) =</t>
  </si>
  <si>
    <t>Wing tanks not shown in drawing.  Moment arm 80"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</si>
</sst>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1"/>
      <color indexed="10"/>
      <name val="Arial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Continuous"/>
    </xf>
    <xf numFmtId="0" fontId="16" fillId="0" borderId="0" xfId="0" applyFont="1" applyAlignment="1">
      <alignment/>
    </xf>
    <xf numFmtId="2" fontId="4" fillId="3" borderId="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45</xdr:row>
      <xdr:rowOff>19050</xdr:rowOff>
    </xdr:from>
    <xdr:to>
      <xdr:col>5</xdr:col>
      <xdr:colOff>66675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48575"/>
          <a:ext cx="3124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219075</xdr:colOff>
      <xdr:row>14</xdr:row>
      <xdr:rowOff>0</xdr:rowOff>
    </xdr:to>
    <xdr:grpSp>
      <xdr:nvGrpSpPr>
        <xdr:cNvPr id="2" name="Group 29"/>
        <xdr:cNvGrpSpPr>
          <a:grpSpLocks/>
        </xdr:cNvGrpSpPr>
      </xdr:nvGrpSpPr>
      <xdr:grpSpPr>
        <a:xfrm>
          <a:off x="0" y="0"/>
          <a:ext cx="5657850" cy="2266950"/>
          <a:chOff x="0" y="0"/>
          <a:chExt cx="18414" cy="140"/>
        </a:xfrm>
        <a:solidFill>
          <a:srgbClr val="FFFFFF"/>
        </a:solidFill>
      </xdr:grpSpPr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8414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31"/>
          <xdr:cNvSpPr txBox="1">
            <a:spLocks noChangeArrowheads="1"/>
          </xdr:cNvSpPr>
        </xdr:nvSpPr>
        <xdr:spPr>
          <a:xfrm>
            <a:off x="1211" y="16"/>
            <a:ext cx="273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5" name="Text 32"/>
          <xdr:cNvSpPr txBox="1">
            <a:spLocks noChangeArrowheads="1"/>
          </xdr:cNvSpPr>
        </xdr:nvSpPr>
        <xdr:spPr>
          <a:xfrm>
            <a:off x="8093" y="16"/>
            <a:ext cx="838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950
</a:t>
            </a:r>
          </a:p>
        </xdr:txBody>
      </xdr:sp>
      <xdr:pic>
        <xdr:nvPicPr>
          <xdr:cNvPr id="6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7" y="15"/>
            <a:ext cx="49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34"/>
          <xdr:cNvSpPr txBox="1">
            <a:spLocks noChangeArrowheads="1"/>
          </xdr:cNvSpPr>
        </xdr:nvSpPr>
        <xdr:spPr>
          <a:xfrm>
            <a:off x="6044" y="7"/>
            <a:ext cx="495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MAX WT.  - 960 LBS
WITH ZERO FUEL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5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4.00390625" style="0" customWidth="1"/>
    <col min="3" max="3" width="11.8515625" style="0" customWidth="1"/>
  </cols>
  <sheetData>
    <row r="15" spans="1:2" ht="12.75">
      <c r="A15" s="24" t="s">
        <v>30</v>
      </c>
      <c r="B15" s="24" t="s">
        <v>37</v>
      </c>
    </row>
    <row r="16" ht="12.75">
      <c r="B16" s="24" t="s">
        <v>28</v>
      </c>
    </row>
    <row r="17" spans="1:7" ht="19.5" customHeight="1">
      <c r="A17" s="10" t="s">
        <v>25</v>
      </c>
      <c r="B17" s="11"/>
      <c r="C17" s="11"/>
      <c r="D17" s="11"/>
      <c r="E17" s="25" t="s">
        <v>29</v>
      </c>
      <c r="F17" s="11"/>
      <c r="G17" s="11"/>
    </row>
    <row r="18" spans="1:8" ht="18">
      <c r="A18" s="16" t="s">
        <v>1</v>
      </c>
      <c r="B18" s="17"/>
      <c r="C18" s="17"/>
      <c r="D18" s="18" t="s">
        <v>2</v>
      </c>
      <c r="F18" s="17" t="s">
        <v>0</v>
      </c>
      <c r="G18" s="17"/>
      <c r="H18" s="17"/>
    </row>
    <row r="19" ht="12.75">
      <c r="A19" s="24" t="s">
        <v>31</v>
      </c>
    </row>
    <row r="20" spans="2:6" ht="12.75">
      <c r="B20" t="s">
        <v>3</v>
      </c>
      <c r="D20" t="s">
        <v>4</v>
      </c>
      <c r="F20" t="s">
        <v>5</v>
      </c>
    </row>
    <row r="21" spans="1:6" ht="13.5" thickBot="1">
      <c r="A21" s="3" t="s">
        <v>6</v>
      </c>
      <c r="B21" s="8">
        <v>260</v>
      </c>
      <c r="C21" s="1" t="s">
        <v>7</v>
      </c>
      <c r="D21" s="1">
        <v>96</v>
      </c>
      <c r="E21" s="1" t="s">
        <v>8</v>
      </c>
      <c r="F21" s="1">
        <f>B21*D21</f>
        <v>24960</v>
      </c>
    </row>
    <row r="22" spans="1:6" ht="13.5" thickBot="1">
      <c r="A22" s="3" t="s">
        <v>9</v>
      </c>
      <c r="B22" s="8">
        <v>260</v>
      </c>
      <c r="C22" s="1" t="s">
        <v>7</v>
      </c>
      <c r="D22" s="1">
        <v>96</v>
      </c>
      <c r="E22" s="1" t="s">
        <v>8</v>
      </c>
      <c r="F22" s="1">
        <f>B22*D22</f>
        <v>24960</v>
      </c>
    </row>
    <row r="23" spans="1:6" ht="13.5" thickBot="1">
      <c r="A23" s="3" t="s">
        <v>10</v>
      </c>
      <c r="B23" s="8">
        <v>30</v>
      </c>
      <c r="C23" s="1" t="s">
        <v>7</v>
      </c>
      <c r="D23" s="1">
        <v>216</v>
      </c>
      <c r="E23" s="1" t="s">
        <v>8</v>
      </c>
      <c r="F23" s="1">
        <f>B23*D23</f>
        <v>6480</v>
      </c>
    </row>
    <row r="24" spans="1:6" ht="12.75">
      <c r="A24" s="3" t="s">
        <v>11</v>
      </c>
      <c r="B24" s="1">
        <f>B21+B22+B23</f>
        <v>550</v>
      </c>
      <c r="C24" t="s">
        <v>12</v>
      </c>
      <c r="F24" s="1">
        <f>F21+F22+F23</f>
        <v>56400</v>
      </c>
    </row>
    <row r="25" ht="12.75">
      <c r="C25" s="4"/>
    </row>
    <row r="26" ht="12.75">
      <c r="C26" s="4"/>
    </row>
    <row r="27" spans="1:4" ht="12.75">
      <c r="A27" t="s">
        <v>13</v>
      </c>
      <c r="C27" s="20">
        <f>F24/B24</f>
        <v>102.54545454545455</v>
      </c>
      <c r="D27" t="s">
        <v>14</v>
      </c>
    </row>
    <row r="28" ht="12.75">
      <c r="C28" s="5"/>
    </row>
    <row r="29" spans="1:3" ht="12.75">
      <c r="A29" s="15" t="s">
        <v>32</v>
      </c>
      <c r="C29" s="5"/>
    </row>
    <row r="30" spans="1:7" ht="12.75">
      <c r="A30" s="13" t="s">
        <v>15</v>
      </c>
      <c r="B30" s="14"/>
      <c r="C30" s="14"/>
      <c r="D30" s="14"/>
      <c r="E30" s="14"/>
      <c r="F30" s="14"/>
      <c r="G30" s="4"/>
    </row>
    <row r="31" spans="1:7" ht="12.75">
      <c r="A31" s="12"/>
      <c r="B31" s="4"/>
      <c r="C31" s="4"/>
      <c r="D31" s="4"/>
      <c r="E31" s="4"/>
      <c r="F31" s="4"/>
      <c r="G31" s="4"/>
    </row>
    <row r="32" spans="1:3" ht="13.5" thickBot="1">
      <c r="A32" t="s">
        <v>16</v>
      </c>
      <c r="C32" s="8">
        <v>20</v>
      </c>
    </row>
    <row r="33" spans="1:6" ht="12.75">
      <c r="A33" s="3" t="s">
        <v>17</v>
      </c>
      <c r="B33" s="2">
        <f>B24</f>
        <v>550</v>
      </c>
      <c r="C33" s="1"/>
      <c r="D33" s="1"/>
      <c r="E33" s="1"/>
      <c r="F33" s="1">
        <f>F24</f>
        <v>56400</v>
      </c>
    </row>
    <row r="34" spans="1:6" ht="13.5" thickBot="1">
      <c r="A34" s="3" t="s">
        <v>33</v>
      </c>
      <c r="B34" s="8">
        <v>180</v>
      </c>
      <c r="C34" s="1" t="s">
        <v>7</v>
      </c>
      <c r="D34" s="1">
        <v>50</v>
      </c>
      <c r="E34" s="1" t="s">
        <v>8</v>
      </c>
      <c r="F34" s="1">
        <f>B34*D34</f>
        <v>9000</v>
      </c>
    </row>
    <row r="35" spans="1:6" ht="13.5" thickBot="1">
      <c r="A35" s="3" t="s">
        <v>36</v>
      </c>
      <c r="B35" s="8">
        <v>180</v>
      </c>
      <c r="C35" s="1" t="s">
        <v>7</v>
      </c>
      <c r="D35" s="1">
        <v>77</v>
      </c>
      <c r="E35" s="1" t="s">
        <v>8</v>
      </c>
      <c r="F35" s="1">
        <f>B35*D35</f>
        <v>13860</v>
      </c>
    </row>
    <row r="36" spans="1:6" ht="13.5" thickBot="1">
      <c r="A36" s="3" t="s">
        <v>34</v>
      </c>
      <c r="B36" s="8">
        <v>120</v>
      </c>
      <c r="C36" s="1" t="s">
        <v>7</v>
      </c>
      <c r="D36" s="1">
        <v>80</v>
      </c>
      <c r="E36" s="1" t="s">
        <v>8</v>
      </c>
      <c r="F36" s="1">
        <f>B36*D36</f>
        <v>9600</v>
      </c>
    </row>
    <row r="37" spans="1:6" ht="13.5" thickBot="1">
      <c r="A37" s="3" t="s">
        <v>35</v>
      </c>
      <c r="B37" s="8">
        <v>30</v>
      </c>
      <c r="C37" s="1" t="s">
        <v>7</v>
      </c>
      <c r="D37" s="8">
        <v>103</v>
      </c>
      <c r="E37" s="1" t="s">
        <v>8</v>
      </c>
      <c r="F37" s="1">
        <f>B37*D37</f>
        <v>3090</v>
      </c>
    </row>
    <row r="38" spans="1:6" ht="12.75">
      <c r="A38" s="3"/>
      <c r="B38" s="21"/>
      <c r="D38" s="1"/>
      <c r="F38" s="1"/>
    </row>
    <row r="39" spans="1:6" ht="12.75">
      <c r="A39" s="3" t="s">
        <v>18</v>
      </c>
      <c r="B39" s="23">
        <f>B33+B34+B35+B36+B37</f>
        <v>1060</v>
      </c>
      <c r="D39" t="s">
        <v>19</v>
      </c>
      <c r="F39" s="1">
        <f>F33+F34+F35+F36+F37</f>
        <v>91950</v>
      </c>
    </row>
    <row r="40" spans="1:6" ht="12.75">
      <c r="A40" s="3"/>
      <c r="B40" s="7"/>
      <c r="F40" s="1"/>
    </row>
    <row r="41" spans="1:6" ht="12.75">
      <c r="A41" s="6"/>
      <c r="B41" s="24" t="s">
        <v>27</v>
      </c>
      <c r="F41" s="22" t="s">
        <v>24</v>
      </c>
    </row>
    <row r="42" spans="1:6" ht="13.5" thickBot="1">
      <c r="A42" s="3"/>
      <c r="B42" s="24" t="s">
        <v>26</v>
      </c>
      <c r="F42" s="24" t="s">
        <v>23</v>
      </c>
    </row>
    <row r="43" spans="1:4" ht="18.75" thickBot="1">
      <c r="A43" t="s">
        <v>20</v>
      </c>
      <c r="C43" s="19">
        <f>F39/B39</f>
        <v>86.74528301886792</v>
      </c>
      <c r="D43" t="s">
        <v>21</v>
      </c>
    </row>
    <row r="45" ht="15">
      <c r="A45" s="9" t="s">
        <v>22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&amp;CWGT &amp;&amp; BAL 2 PL.xls</oddHeader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Wisson - QCU tech support</dc:creator>
  <cp:keywords/>
  <dc:description/>
  <cp:lastModifiedBy>DAVE</cp:lastModifiedBy>
  <cp:lastPrinted>2010-12-18T15:52:20Z</cp:lastPrinted>
  <dcterms:created xsi:type="dcterms:W3CDTF">1997-03-03T11:59:39Z</dcterms:created>
  <dcterms:modified xsi:type="dcterms:W3CDTF">2011-03-08T16:07:05Z</dcterms:modified>
  <cp:category/>
  <cp:version/>
  <cp:contentType/>
  <cp:contentStatus/>
</cp:coreProperties>
</file>