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2120" windowHeight="79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<sst xmlns="http://schemas.openxmlformats.org/spreadsheetml/2006/main" count="50" uniqueCount="37">
  <si>
    <t xml:space="preserve"> </t>
  </si>
  <si>
    <t>N - Number:</t>
  </si>
  <si>
    <t>Serial Number:</t>
  </si>
  <si>
    <t>WGT (LBS)</t>
  </si>
  <si>
    <t>ARM (IN)</t>
  </si>
  <si>
    <t>MOMENT (IN/LB)</t>
  </si>
  <si>
    <t xml:space="preserve">LEFT WHEEL = </t>
  </si>
  <si>
    <t>X</t>
  </si>
  <si>
    <t xml:space="preserve"> =</t>
  </si>
  <si>
    <t xml:space="preserve">RIGHT WHEEL = </t>
  </si>
  <si>
    <t xml:space="preserve">TAIL WHEEL = </t>
  </si>
  <si>
    <t>TOTAL PLANE EMPTY =</t>
  </si>
  <si>
    <t>TOTAL EMPTY MOMENTS    =</t>
  </si>
  <si>
    <t>PLANES EMPTY CTR OF GRAVITY =</t>
  </si>
  <si>
    <t>INCHES FROM DATUM</t>
  </si>
  <si>
    <r>
      <t>N</t>
    </r>
    <r>
      <rPr>
        <u val="single"/>
        <sz val="8"/>
        <rFont val="Arial"/>
        <family val="2"/>
      </rPr>
      <t>OTE: Empty weight does not include useable fuel. Aircraft must be weighted in a level flying attitude. Scale placed above blocking</t>
    </r>
  </si>
  <si>
    <t>for tail wheel, or the weight of the blocking deducted from tailwheel weight if blocking is above scale</t>
  </si>
  <si>
    <t>GALLONS OF GAS IN FUEL TANK =</t>
  </si>
  <si>
    <t>PLANE WGT EMPTY =</t>
  </si>
  <si>
    <t>FRONT SEAT =</t>
  </si>
  <si>
    <t>REAR SEAT =</t>
  </si>
  <si>
    <t>BAGGAGE =</t>
  </si>
  <si>
    <t>PLANES GROSS WGT =</t>
  </si>
  <si>
    <t>TOTAL MOMENTS =</t>
  </si>
  <si>
    <t>CTR OF GRAVITY AT TAKE-OFF    =</t>
  </si>
  <si>
    <t xml:space="preserve">      INCHES FROM DATUM</t>
  </si>
  <si>
    <t>SAFE CTR OF GRAVITY RANGE AT TAKE-OFF IS 80" TO 90" FROM DATUM !</t>
  </si>
  <si>
    <t>1060 LB</t>
  </si>
  <si>
    <t>960 LB</t>
  </si>
  <si>
    <t>W &amp; B for Challenger XL-65 (582 Rotax)</t>
  </si>
  <si>
    <t>MAX ZERO FUEL WEIGHT ! ! !</t>
  </si>
  <si>
    <t xml:space="preserve"> MAX GROSS WEIGHT</t>
  </si>
  <si>
    <t>=</t>
  </si>
  <si>
    <t>FUEL LBS. (6 LB/GAL) =</t>
  </si>
  <si>
    <t>Wing tanks not shown in drawing.</t>
  </si>
  <si>
    <t>Fuel position shown is now baggage position</t>
  </si>
  <si>
    <t>WITH WING TANKS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</si>
</sst>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u val="single"/>
      <sz val="11"/>
      <color indexed="10"/>
      <name val="Arial"/>
      <family val="2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u val="single"/>
      <sz val="8"/>
      <name val="Arial"/>
      <family val="0"/>
    </font>
    <font>
      <u val="single"/>
      <sz val="10"/>
      <name val="Arial"/>
      <family val="0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Continuous"/>
    </xf>
    <xf numFmtId="0" fontId="16" fillId="0" borderId="0" xfId="0" applyFont="1" applyAlignment="1">
      <alignment/>
    </xf>
    <xf numFmtId="2" fontId="4" fillId="3" borderId="2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45</xdr:row>
      <xdr:rowOff>19050</xdr:rowOff>
    </xdr:from>
    <xdr:to>
      <xdr:col>5</xdr:col>
      <xdr:colOff>66675</xdr:colOff>
      <xdr:row>48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48575"/>
          <a:ext cx="3124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581025</xdr:colOff>
      <xdr:row>14</xdr:row>
      <xdr:rowOff>104775</xdr:rowOff>
    </xdr:to>
    <xdr:grpSp>
      <xdr:nvGrpSpPr>
        <xdr:cNvPr id="2" name="Group 29"/>
        <xdr:cNvGrpSpPr>
          <a:grpSpLocks/>
        </xdr:cNvGrpSpPr>
      </xdr:nvGrpSpPr>
      <xdr:grpSpPr>
        <a:xfrm>
          <a:off x="0" y="0"/>
          <a:ext cx="5410200" cy="2371725"/>
          <a:chOff x="0" y="0"/>
          <a:chExt cx="18414" cy="140"/>
        </a:xfrm>
        <a:solidFill>
          <a:srgbClr val="FFFFFF"/>
        </a:solidFill>
      </xdr:grpSpPr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8414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31"/>
          <xdr:cNvSpPr txBox="1">
            <a:spLocks noChangeArrowheads="1"/>
          </xdr:cNvSpPr>
        </xdr:nvSpPr>
        <xdr:spPr>
          <a:xfrm>
            <a:off x="1211" y="16"/>
            <a:ext cx="2730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5" name="Text 32"/>
          <xdr:cNvSpPr txBox="1">
            <a:spLocks noChangeArrowheads="1"/>
          </xdr:cNvSpPr>
        </xdr:nvSpPr>
        <xdr:spPr>
          <a:xfrm>
            <a:off x="8093" y="16"/>
            <a:ext cx="838" cy="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950
</a:t>
            </a:r>
          </a:p>
        </xdr:txBody>
      </xdr:sp>
      <xdr:pic>
        <xdr:nvPicPr>
          <xdr:cNvPr id="6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7" y="15"/>
            <a:ext cx="4930" cy="2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 34"/>
          <xdr:cNvSpPr txBox="1">
            <a:spLocks noChangeArrowheads="1"/>
          </xdr:cNvSpPr>
        </xdr:nvSpPr>
        <xdr:spPr>
          <a:xfrm>
            <a:off x="6044" y="7"/>
            <a:ext cx="4958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MAX WT.  - 960 LBS
WITH ZERO FUEL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H45"/>
  <sheetViews>
    <sheetView tabSelected="1" workbookViewId="0" topLeftCell="A10">
      <selection activeCell="D37" sqref="D37"/>
    </sheetView>
  </sheetViews>
  <sheetFormatPr defaultColWidth="9.140625" defaultRowHeight="12.75"/>
  <cols>
    <col min="1" max="1" width="24.00390625" style="0" customWidth="1"/>
    <col min="3" max="3" width="11.8515625" style="0" customWidth="1"/>
  </cols>
  <sheetData>
    <row r="16" ht="12.75">
      <c r="C16" s="23" t="s">
        <v>34</v>
      </c>
    </row>
    <row r="17" ht="12.75">
      <c r="C17" s="23" t="s">
        <v>35</v>
      </c>
    </row>
    <row r="18" spans="1:7" ht="19.5" customHeight="1">
      <c r="A18" s="9" t="s">
        <v>29</v>
      </c>
      <c r="B18" s="10"/>
      <c r="C18" s="10"/>
      <c r="D18" s="10"/>
      <c r="E18" s="25" t="s">
        <v>36</v>
      </c>
      <c r="F18" s="10"/>
      <c r="G18" s="10"/>
    </row>
    <row r="19" spans="1:8" ht="18">
      <c r="A19" s="15" t="s">
        <v>1</v>
      </c>
      <c r="B19" s="16"/>
      <c r="C19" s="16"/>
      <c r="D19" s="17" t="s">
        <v>2</v>
      </c>
      <c r="F19" s="16" t="s">
        <v>0</v>
      </c>
      <c r="G19" s="16"/>
      <c r="H19" s="16"/>
    </row>
    <row r="21" spans="2:6" ht="12.75">
      <c r="B21" t="s">
        <v>3</v>
      </c>
      <c r="D21" t="s">
        <v>4</v>
      </c>
      <c r="F21" t="s">
        <v>5</v>
      </c>
    </row>
    <row r="22" spans="1:6" ht="13.5" thickBot="1">
      <c r="A22" s="2" t="s">
        <v>6</v>
      </c>
      <c r="B22" s="7">
        <v>220</v>
      </c>
      <c r="C22" s="1" t="s">
        <v>7</v>
      </c>
      <c r="D22" s="1">
        <v>90</v>
      </c>
      <c r="E22" s="1" t="s">
        <v>8</v>
      </c>
      <c r="F22" s="1">
        <f>B22*D22</f>
        <v>19800</v>
      </c>
    </row>
    <row r="23" spans="1:6" ht="13.5" thickBot="1">
      <c r="A23" s="2" t="s">
        <v>9</v>
      </c>
      <c r="B23" s="7">
        <v>220</v>
      </c>
      <c r="C23" s="1" t="s">
        <v>7</v>
      </c>
      <c r="D23" s="1">
        <v>90</v>
      </c>
      <c r="E23" s="1" t="s">
        <v>8</v>
      </c>
      <c r="F23" s="1">
        <f>B23*D23</f>
        <v>19800</v>
      </c>
    </row>
    <row r="24" spans="1:6" ht="13.5" thickBot="1">
      <c r="A24" s="2" t="s">
        <v>10</v>
      </c>
      <c r="B24" s="7">
        <v>30</v>
      </c>
      <c r="C24" s="1" t="s">
        <v>7</v>
      </c>
      <c r="D24" s="1">
        <v>216</v>
      </c>
      <c r="E24" s="1" t="s">
        <v>8</v>
      </c>
      <c r="F24" s="1">
        <f>B24*D24</f>
        <v>6480</v>
      </c>
    </row>
    <row r="25" spans="1:6" ht="12.75">
      <c r="A25" s="2" t="s">
        <v>11</v>
      </c>
      <c r="B25" s="22">
        <f>B22+B23+B24</f>
        <v>470</v>
      </c>
      <c r="C25" t="s">
        <v>12</v>
      </c>
      <c r="F25" s="1">
        <f>F22+F23+F24</f>
        <v>46080</v>
      </c>
    </row>
    <row r="26" ht="12.75">
      <c r="C26" s="3"/>
    </row>
    <row r="27" ht="12.75">
      <c r="C27" s="3"/>
    </row>
    <row r="28" spans="1:4" ht="12.75">
      <c r="A28" t="s">
        <v>13</v>
      </c>
      <c r="C28" s="19">
        <f>F25/B25</f>
        <v>98.04255319148936</v>
      </c>
      <c r="D28" t="s">
        <v>14</v>
      </c>
    </row>
    <row r="29" ht="12.75">
      <c r="C29" s="4"/>
    </row>
    <row r="30" spans="1:3" ht="12.75">
      <c r="A30" s="14" t="s">
        <v>15</v>
      </c>
      <c r="C30" s="4"/>
    </row>
    <row r="31" spans="1:7" ht="12.75">
      <c r="A31" s="12" t="s">
        <v>16</v>
      </c>
      <c r="B31" s="13"/>
      <c r="C31" s="13"/>
      <c r="D31" s="13"/>
      <c r="E31" s="13"/>
      <c r="F31" s="13"/>
      <c r="G31" s="3"/>
    </row>
    <row r="32" spans="1:7" ht="12.75">
      <c r="A32" s="11"/>
      <c r="B32" s="3"/>
      <c r="C32" s="3"/>
      <c r="D32" s="3"/>
      <c r="E32" s="3"/>
      <c r="F32" s="3"/>
      <c r="G32" s="3"/>
    </row>
    <row r="33" spans="1:3" ht="13.5" thickBot="1">
      <c r="A33" t="s">
        <v>17</v>
      </c>
      <c r="C33" s="7">
        <v>20</v>
      </c>
    </row>
    <row r="34" spans="1:6" ht="12.75">
      <c r="A34" s="2" t="s">
        <v>18</v>
      </c>
      <c r="B34" s="24">
        <f>B25</f>
        <v>470</v>
      </c>
      <c r="C34" s="1"/>
      <c r="D34" s="1"/>
      <c r="E34" s="1"/>
      <c r="F34" s="1">
        <f>F25</f>
        <v>46080</v>
      </c>
    </row>
    <row r="35" spans="1:6" ht="13.5" thickBot="1">
      <c r="A35" s="2" t="s">
        <v>19</v>
      </c>
      <c r="B35" s="7">
        <v>210</v>
      </c>
      <c r="C35" s="1" t="s">
        <v>7</v>
      </c>
      <c r="D35" s="1">
        <v>50</v>
      </c>
      <c r="E35" s="1" t="s">
        <v>8</v>
      </c>
      <c r="F35" s="1">
        <f>B35*D35</f>
        <v>10500</v>
      </c>
    </row>
    <row r="36" spans="1:6" ht="13.5" thickBot="1">
      <c r="A36" s="2" t="s">
        <v>20</v>
      </c>
      <c r="B36" s="7">
        <v>200</v>
      </c>
      <c r="C36" s="1" t="s">
        <v>7</v>
      </c>
      <c r="D36" s="1">
        <v>77</v>
      </c>
      <c r="E36" s="1" t="s">
        <v>8</v>
      </c>
      <c r="F36" s="1">
        <f>B36*D36</f>
        <v>15400</v>
      </c>
    </row>
    <row r="37" spans="1:6" ht="13.5" thickBot="1">
      <c r="A37" s="2" t="s">
        <v>33</v>
      </c>
      <c r="B37" s="7">
        <v>120</v>
      </c>
      <c r="C37" s="1" t="s">
        <v>7</v>
      </c>
      <c r="D37" s="22">
        <v>77</v>
      </c>
      <c r="E37" s="1" t="s">
        <v>8</v>
      </c>
      <c r="F37" s="1">
        <f>B37*D37</f>
        <v>9240</v>
      </c>
    </row>
    <row r="38" spans="1:6" ht="13.5" thickBot="1">
      <c r="A38" s="2" t="s">
        <v>21</v>
      </c>
      <c r="B38" s="7">
        <v>40</v>
      </c>
      <c r="C38" s="1" t="s">
        <v>7</v>
      </c>
      <c r="D38" s="7">
        <v>103</v>
      </c>
      <c r="E38" s="1" t="s">
        <v>8</v>
      </c>
      <c r="F38" s="1">
        <f>B38*D38</f>
        <v>4120</v>
      </c>
    </row>
    <row r="39" spans="1:6" ht="12.75">
      <c r="A39" s="2"/>
      <c r="B39" s="20"/>
      <c r="D39" s="1"/>
      <c r="F39" s="1"/>
    </row>
    <row r="40" spans="1:6" ht="12.75">
      <c r="A40" s="2" t="s">
        <v>22</v>
      </c>
      <c r="B40" s="22">
        <f>B34+B35+B36+B37+B38+B39</f>
        <v>1040</v>
      </c>
      <c r="D40" t="s">
        <v>23</v>
      </c>
      <c r="F40" s="1">
        <f>F34+F35+F36+F37+F38</f>
        <v>85340</v>
      </c>
    </row>
    <row r="41" spans="1:6" ht="12.75">
      <c r="A41" s="2"/>
      <c r="B41" s="6"/>
      <c r="F41" s="1"/>
    </row>
    <row r="42" spans="1:6" ht="12.75">
      <c r="A42" s="5"/>
      <c r="B42" s="23" t="s">
        <v>30</v>
      </c>
      <c r="E42" s="1" t="s">
        <v>32</v>
      </c>
      <c r="F42" s="21" t="s">
        <v>28</v>
      </c>
    </row>
    <row r="43" spans="1:6" ht="13.5" thickBot="1">
      <c r="A43" s="2"/>
      <c r="B43" s="23" t="s">
        <v>31</v>
      </c>
      <c r="E43" s="1" t="s">
        <v>32</v>
      </c>
      <c r="F43" s="23" t="s">
        <v>27</v>
      </c>
    </row>
    <row r="44" spans="1:4" ht="18.75" thickBot="1">
      <c r="A44" t="s">
        <v>24</v>
      </c>
      <c r="C44" s="18">
        <f>F40/B40</f>
        <v>82.0576923076923</v>
      </c>
      <c r="D44" t="s">
        <v>25</v>
      </c>
    </row>
    <row r="45" ht="15">
      <c r="A45" s="8" t="s">
        <v>26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&amp;CWGT &amp;&amp; BAL 2 PL.xls</oddHeader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Wisson - QCU tech support</dc:creator>
  <cp:keywords/>
  <dc:description/>
  <cp:lastModifiedBy>DAVE</cp:lastModifiedBy>
  <cp:lastPrinted>2010-12-27T17:04:45Z</cp:lastPrinted>
  <dcterms:created xsi:type="dcterms:W3CDTF">1997-03-03T11:59:39Z</dcterms:created>
  <dcterms:modified xsi:type="dcterms:W3CDTF">2012-04-23T13:43:14Z</dcterms:modified>
  <cp:category/>
  <cp:version/>
  <cp:contentType/>
  <cp:contentStatus/>
</cp:coreProperties>
</file>